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<sst xmlns="http://schemas.openxmlformats.org/spreadsheetml/2006/main" count="146" uniqueCount="125">
  <si>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</si>
  <si>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</si>
  <si>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</si>
  <si>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</si>
  <si>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</si>
  <si>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</si>
  <si>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</si>
  <si>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</si>
  <si>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</si>
  <si>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</si>
  <si>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</si>
  <si>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</si>
  <si>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</si>
  <si>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</si>
  <si>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</si>
  <si>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</si>
  <si>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</si>
  <si>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</si>
  <si>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</si>
  <si>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</si>
  <si>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</si>
  <si>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</si>
  <si>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</si>
  <si>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</si>
  <si>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</si>
  <si>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</si>
  <si>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</si>
  <si>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</si>
  <si>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</si>
  <si>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</si>
  <si>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</si>
  <si>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</si>
  <si>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</si>
  <si>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</si>
  <si>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</si>
  <si>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</si>
  <si>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</si>
  <si>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</si>
  <si>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</si>
  <si>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</si>
  <si>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</si>
  <si>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</si>
  <si>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</si>
  <si>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</si>
  <si>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</si>
  <si>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</si>
  <si>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</si>
  <si>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</si>
  <si>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</si>
  <si>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</si>
  <si>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</si>
  <si>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</si>
  <si>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</si>
  <si>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</si>
  <si>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</si>
  <si>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</si>
  <si>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</si>
  <si>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</si>
  <si>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</si>
  <si>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</si>
  <si>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</si>
  <si>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</si>
  <si>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</si>
  <si>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</si>
  <si>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</si>
  <si>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</si>
  <si>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</si>
  <si>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</si>
  <si>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</si>
  <si>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</si>
  <si>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</si>
  <si>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</si>
  <si>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</si>
  <si>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</si>
  <si>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</si>
  <si>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</si>
  <si>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</si>
  <si>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</si>
  <si>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</si>
  <si>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</si>
  <si>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</si>
  <si>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</si>
  <si>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</si>
  <si>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</si>
  <si>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</si>
  <si>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</si>
  <si>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</si>
  <si>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</si>
  <si>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</si>
  <si>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</si>
  <si>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</si>
  <si>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</si>
  <si>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</si>
  <si>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</si>
  <si>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</si>
  <si>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</si>
  <si>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</si>
  <si>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</si>
  <si>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</si>
  <si>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</si>
  <si>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</si>
  <si>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</si>
  <si>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</si>
  <si>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</si>
  <si>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</si>
  <si>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</si>
  <si>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</si>
  <si>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</si>
  <si>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</si>
  <si>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</si>
  <si>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</si>
  <si>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</si>
  <si>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</si>
  <si>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</si>
  <si>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</si>
  <si>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</si>
  <si>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Київський окружний адміністративний суд</t>
  </si>
  <si>
    <t>01133, м. Київ, бульвар Лесі Українки, 26</t>
  </si>
  <si>
    <t>перше півріччя 2018 року</t>
  </si>
  <si>
    <t>В.Р. Щавінський</t>
  </si>
  <si>
    <t>І.І. Кондратюк</t>
  </si>
  <si>
    <t>207-80-59</t>
  </si>
  <si>
    <t>207-80-90</t>
  </si>
  <si>
    <t>inbox@adm.ko.court.gov.ua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</si>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</sst>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&amp;LCA1C4F77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3523</v>
      </c>
      <c r="E1" s="70">
        <v>3523</v>
      </c>
      <c r="F1" s="70">
        <v>3523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3444</v>
      </c>
      <c r="D38" s="86">
        <f aca="true" t="shared" si="3" ref="D38:K38">SUM(D39,D46,D47,D48)</f>
        <v>9547947.189999951</v>
      </c>
      <c r="E38" s="74">
        <f t="shared" si="3"/>
        <v>2011</v>
      </c>
      <c r="F38" s="86">
        <f t="shared" si="3"/>
        <v>8179303.26</v>
      </c>
      <c r="G38" s="74">
        <f t="shared" si="3"/>
        <v>143</v>
      </c>
      <c r="H38" s="86">
        <f t="shared" si="3"/>
        <v>737452.35</v>
      </c>
      <c r="I38" s="74">
        <f t="shared" si="3"/>
        <v>14</v>
      </c>
      <c r="J38" s="86">
        <f t="shared" si="3"/>
        <v>16232.789999999999</v>
      </c>
      <c r="K38" s="74">
        <f t="shared" si="3"/>
        <v>979</v>
      </c>
      <c r="L38" s="86">
        <f>SUM(L39,L46,L47,L48)</f>
        <v>720647.8400000059</v>
      </c>
    </row>
    <row r="39" spans="1:12" ht="21" customHeight="1">
      <c r="A39" s="61">
        <v>34</v>
      </c>
      <c r="B39" s="64" t="s">
        <v>86</v>
      </c>
      <c r="C39" s="75">
        <f>SUM(C40,C43)</f>
        <v>3442</v>
      </c>
      <c r="D39" s="87">
        <f>SUM(D40,D43)</f>
        <v>8620254.189999951</v>
      </c>
      <c r="E39" s="75">
        <f aca="true" t="shared" si="4" ref="E39:L39">SUM(E40,E43)</f>
        <v>2009</v>
      </c>
      <c r="F39" s="87">
        <f t="shared" si="4"/>
        <v>8164795.26</v>
      </c>
      <c r="G39" s="75">
        <f t="shared" si="4"/>
        <v>143</v>
      </c>
      <c r="H39" s="87">
        <f t="shared" si="4"/>
        <v>737452.35</v>
      </c>
      <c r="I39" s="75">
        <f t="shared" si="4"/>
        <v>14</v>
      </c>
      <c r="J39" s="87">
        <f t="shared" si="4"/>
        <v>16232.789999999999</v>
      </c>
      <c r="K39" s="75">
        <f t="shared" si="4"/>
        <v>979</v>
      </c>
      <c r="L39" s="87">
        <f t="shared" si="4"/>
        <v>720647.8400000059</v>
      </c>
    </row>
    <row r="40" spans="1:12" ht="19.5" customHeight="1">
      <c r="A40" s="61">
        <v>35</v>
      </c>
      <c r="B40" s="64" t="s">
        <v>87</v>
      </c>
      <c r="C40" s="76">
        <v>676</v>
      </c>
      <c r="D40" s="88">
        <v>5633623.38999999</v>
      </c>
      <c r="E40" s="77">
        <v>519</v>
      </c>
      <c r="F40" s="89">
        <v>5464492.52</v>
      </c>
      <c r="G40" s="76">
        <v>22</v>
      </c>
      <c r="H40" s="88">
        <v>402336.79</v>
      </c>
      <c r="I40" s="78">
        <v>3</v>
      </c>
      <c r="J40" s="93">
        <v>3388.39</v>
      </c>
      <c r="K40" s="77">
        <v>20</v>
      </c>
      <c r="L40" s="89">
        <v>24305.44</v>
      </c>
    </row>
    <row r="41" spans="1:12" ht="16.5" customHeight="1">
      <c r="A41" s="61">
        <v>36</v>
      </c>
      <c r="B41" s="65" t="s">
        <v>88</v>
      </c>
      <c r="C41" s="76">
        <v>496</v>
      </c>
      <c r="D41" s="88">
        <v>5430691.06</v>
      </c>
      <c r="E41" s="77">
        <v>396</v>
      </c>
      <c r="F41" s="89">
        <v>5272632.94</v>
      </c>
      <c r="G41" s="76">
        <v>18</v>
      </c>
      <c r="H41" s="88">
        <v>398495.94</v>
      </c>
      <c r="I41" s="78">
        <v>3</v>
      </c>
      <c r="J41" s="93">
        <v>3388.39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180</v>
      </c>
      <c r="D42" s="88">
        <v>202932.33</v>
      </c>
      <c r="E42" s="77">
        <v>123</v>
      </c>
      <c r="F42" s="89">
        <v>191859.58</v>
      </c>
      <c r="G42" s="76">
        <v>4</v>
      </c>
      <c r="H42" s="88">
        <v>3840.85</v>
      </c>
      <c r="I42" s="78">
        <v>0</v>
      </c>
      <c r="J42" s="93">
        <v>0</v>
      </c>
      <c r="K42" s="77">
        <v>20</v>
      </c>
      <c r="L42" s="89">
        <v>24305.44</v>
      </c>
    </row>
    <row r="43" spans="1:12" ht="21" customHeight="1">
      <c r="A43" s="61">
        <v>38</v>
      </c>
      <c r="B43" s="64" t="s">
        <v>89</v>
      </c>
      <c r="C43" s="76">
        <v>2766</v>
      </c>
      <c r="D43" s="88">
        <v>2986630.79999996</v>
      </c>
      <c r="E43" s="77">
        <v>1490</v>
      </c>
      <c r="F43" s="89">
        <v>2700302.74</v>
      </c>
      <c r="G43" s="76">
        <v>121</v>
      </c>
      <c r="H43" s="88">
        <v>335115.56</v>
      </c>
      <c r="I43" s="78">
        <v>11</v>
      </c>
      <c r="J43" s="93">
        <v>12844.4</v>
      </c>
      <c r="K43" s="77">
        <v>959</v>
      </c>
      <c r="L43" s="89">
        <v>696342.400000006</v>
      </c>
    </row>
    <row r="44" spans="1:12" ht="30" customHeight="1">
      <c r="A44" s="61">
        <v>39</v>
      </c>
      <c r="B44" s="65" t="s">
        <v>90</v>
      </c>
      <c r="C44" s="76">
        <v>749</v>
      </c>
      <c r="D44" s="88">
        <v>1614458</v>
      </c>
      <c r="E44" s="77">
        <v>598</v>
      </c>
      <c r="F44" s="89">
        <v>1967855.66</v>
      </c>
      <c r="G44" s="76">
        <v>87</v>
      </c>
      <c r="H44" s="88">
        <v>303454.16</v>
      </c>
      <c r="I44" s="78">
        <v>3</v>
      </c>
      <c r="J44" s="93">
        <v>4581.2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2017</v>
      </c>
      <c r="D45" s="88">
        <v>1372172.80000004</v>
      </c>
      <c r="E45" s="77">
        <v>892</v>
      </c>
      <c r="F45" s="89">
        <v>732447.080000001</v>
      </c>
      <c r="G45" s="76">
        <v>34</v>
      </c>
      <c r="H45" s="88">
        <v>31661.4</v>
      </c>
      <c r="I45" s="78">
        <v>8</v>
      </c>
      <c r="J45" s="93">
        <v>8263.2</v>
      </c>
      <c r="K45" s="77">
        <v>959</v>
      </c>
      <c r="L45" s="89">
        <v>696342.400000006</v>
      </c>
    </row>
    <row r="46" spans="1:12" ht="45" customHeight="1">
      <c r="A46" s="61">
        <v>41</v>
      </c>
      <c r="B46" s="64" t="s">
        <v>91</v>
      </c>
      <c r="C46" s="76">
        <v>2</v>
      </c>
      <c r="D46" s="88">
        <v>927693</v>
      </c>
      <c r="E46" s="77">
        <v>2</v>
      </c>
      <c r="F46" s="89">
        <v>14508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4</v>
      </c>
      <c r="D49" s="86">
        <f aca="true" t="shared" si="5" ref="D49:L49">SUM(D50:D53)</f>
        <v>322.44</v>
      </c>
      <c r="E49" s="74">
        <f t="shared" si="5"/>
        <v>4</v>
      </c>
      <c r="F49" s="86">
        <f t="shared" si="5"/>
        <v>434.97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4</v>
      </c>
      <c r="D50" s="87">
        <v>322.44</v>
      </c>
      <c r="E50" s="79">
        <v>4</v>
      </c>
      <c r="F50" s="90">
        <v>434.97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3</v>
      </c>
      <c r="D54" s="86">
        <v>704.8</v>
      </c>
      <c r="E54" s="80">
        <v>0</v>
      </c>
      <c r="F54" s="91">
        <v>0</v>
      </c>
      <c r="G54" s="74">
        <v>0</v>
      </c>
      <c r="H54" s="92">
        <v>0</v>
      </c>
      <c r="I54" s="81">
        <v>3</v>
      </c>
      <c r="J54" s="94">
        <v>3972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3451</v>
      </c>
      <c r="D55" s="86">
        <f aca="true" t="shared" si="6" ref="D55:L55">SUM(D6,D27,D38,D49,D54)</f>
        <v>9548974.429999951</v>
      </c>
      <c r="E55" s="74">
        <f t="shared" si="6"/>
        <v>2015</v>
      </c>
      <c r="F55" s="86">
        <f t="shared" si="6"/>
        <v>8179738.2299999995</v>
      </c>
      <c r="G55" s="74">
        <f t="shared" si="6"/>
        <v>143</v>
      </c>
      <c r="H55" s="86">
        <f t="shared" si="6"/>
        <v>737452.35</v>
      </c>
      <c r="I55" s="74">
        <f t="shared" si="6"/>
        <v>17</v>
      </c>
      <c r="J55" s="86">
        <f t="shared" si="6"/>
        <v>20204.79</v>
      </c>
      <c r="K55" s="74">
        <f t="shared" si="6"/>
        <v>979</v>
      </c>
      <c r="L55" s="86">
        <f t="shared" si="6"/>
        <v>720647.8400000059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&amp;LCA1C4F77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976</v>
      </c>
      <c r="F4" s="84">
        <f>SUM(F5:F24)</f>
        <v>717123.8399999961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39</v>
      </c>
      <c r="F5" s="85">
        <v>30128.7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1409.6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1</v>
      </c>
      <c r="F12" s="85">
        <v>704.8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461</v>
      </c>
      <c r="F13" s="85">
        <v>337745.069999998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373</v>
      </c>
      <c r="F14" s="85">
        <v>273836.469999998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2</v>
      </c>
      <c r="F15" s="85">
        <v>1409.6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1409.6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94</v>
      </c>
      <c r="F17" s="85">
        <v>69070.4000000001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704.8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1</v>
      </c>
      <c r="F22" s="85">
        <v>704.8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&amp;LCA1C4F77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2018-03-15T06:41:01Z</cp:lastPrinted>
  <dcterms:created xsi:type="dcterms:W3CDTF">1996-10-08T23:32:33Z</dcterms:created>
  <dcterms:modified xsi:type="dcterms:W3CDTF">2018-09-18T11:25:13Z</dcterms:modified>
  <cp:category/>
  <cp:version/>
  <cp:contentType/>
  <cp:contentStatus/>
</cp:coreProperties>
</file>